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<sst xmlns="http://schemas.openxmlformats.org/spreadsheetml/2006/main" count="32" uniqueCount="32">
  <si>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</si>
  <si>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RCV090</t>
  </si>
  <si>
    <t xml:space="preserve">U</t>
  </si>
  <si>
    <t xml:space="preserve">Équipement air-eau pour production d'E.C.S., chauffage et refroidissement.</t>
  </si>
  <si>
    <r>
      <rPr>
        <b/>
        <sz val="7.80"/>
        <color rgb="FF000000"/>
        <rFont val="A"/>
        <family val="2"/>
      </rPr>
      <t xml:space="preserve">Réhabilitation énergétique des bâtiments via la mise en place, en remplacement d'un équipement existant, d'équipement air-eau pour production d'E.C.S., chauffage et réfrigération, pour gaz R-410A, alimentation monophasée (230V/50Hz), puissance calorifique nominale 16,5 kW, COP = 3,31, avec réservoir d'E.C.S. de 30 litres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</si>
  <si>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</si>
  <si>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</si>
  <si>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</si>
  <si>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</si>
  <si>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</si>
  <si>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</si>
  <si>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mt42mhi705aa</t>
  </si>
  <si>
    <t xml:space="preserve">Équipement air-eau pour production d'E.C.S., chauffage et réfrigération, pour gaz R-410A, alimentation monophasée (230V/50Hz), puissance calorifique 16,5 kW et COP 3,31 avec température de bulbe humide de l'air extérieur 6°C et température de sortie de l'eau 45°C, puissance calorifique 16,5 kW et COP 4,2 avec température de bulbe humide de l'air extérieur 6°C et température de sortie de l'eau 35°C, puissance frigorifique 16,5 kW et EER 3,59 avec température de bulbe sec de l'air extérieur 35°C et température de sortie de l'eau 18°C, formé d'une unité intérieure de 1004x513x360 mm, poids 60 kg, avec pompe de circulation et vase d'expansion de 18 litres, réservoir d'E.C.S. de 30 litres, de 358x593x360 mm, poids 23 kg, et une unité extérieure air-eau avec compresseur de type rotatif, de 1300x970x370 mm, poids 105 kg, niveau sonore 54 dBA.</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</si>
  <si>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</si>
  <si>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</si>
  <si>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</si>
  <si>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</si>
  <si>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</si>
  <si>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</si>
  <si>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</si>
  <si>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</si>
  <si>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</si>
  <si>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</si>
  <si>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</si>
  <si>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</si>
  <si>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</si>
  <si>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Majoration des montants</t>
  </si>
  <si>
    <t xml:space="preserve">%</t>
  </si>
  <si>
    <t xml:space="preserve">Coûts indirects</t>
  </si>
  <si>
    <t xml:space="preserve">%</t>
  </si>
  <si>
    <t xml:space="preserve">Coût d'entretien décennal: 4.667.424,17F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</si>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</sst>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33" customWidth="1"/>
    <col min="3" max="3" width="20.11" customWidth="1"/>
    <col min="4" max="4" width="31.62" customWidth="1"/>
    <col min="5" max="5" width="1.31" customWidth="1"/>
    <col min="6" max="6" width="8.60" customWidth="1"/>
    <col min="7" max="7" width="4.81" customWidth="1"/>
    <col min="8" max="8" width="1.02" customWidth="1"/>
    <col min="9" max="9" width="13.70" customWidth="1"/>
    <col min="10" max="10" width="2.33" customWidth="1"/>
    <col min="11" max="11" width="12.39"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27.20" thickBot="1" customHeight="1">
      <c r="A8" s="10" t="s">
        <v>11</v>
      </c>
      <c r="B8" s="10" t="s">
        <v>12</v>
      </c>
      <c r="C8" s="10"/>
      <c r="D8" s="10"/>
      <c r="E8" s="10"/>
      <c r="F8" s="12">
        <v>1.000000</v>
      </c>
      <c r="G8" s="14" t="s">
        <v>13</v>
      </c>
      <c r="H8" s="14"/>
      <c r="I8" s="16">
        <v>6865061.410000</v>
      </c>
      <c r="J8" s="16"/>
      <c r="K8" s="16">
        <f ca="1">ROUND(INDIRECT(ADDRESS(ROW()+(0), COLUMN()+(-5), 1))*INDIRECT(ADDRESS(ROW()+(0), COLUMN()+(-2), 1)), 2)</f>
        <v>6865061.410000</v>
      </c>
    </row>
    <row r="9" spans="1:11" ht="12.00" thickBot="1" customHeight="1">
      <c r="A9" s="17" t="s">
        <v>14</v>
      </c>
      <c r="B9" s="17" t="s">
        <v>15</v>
      </c>
      <c r="C9" s="17"/>
      <c r="D9" s="17"/>
      <c r="E9" s="17"/>
      <c r="F9" s="18">
        <v>3.000000</v>
      </c>
      <c r="G9" s="19" t="s">
        <v>16</v>
      </c>
      <c r="H9" s="19"/>
      <c r="I9" s="20">
        <v>8166.750000</v>
      </c>
      <c r="J9" s="20"/>
      <c r="K9" s="20">
        <f ca="1">ROUND(INDIRECT(ADDRESS(ROW()+(0), COLUMN()+(-5), 1))*INDIRECT(ADDRESS(ROW()+(0), COLUMN()+(-2), 1)), 2)</f>
        <v>24500.250000</v>
      </c>
    </row>
    <row r="10" spans="1:11" ht="12.00" thickBot="1" customHeight="1">
      <c r="A10" s="17" t="s">
        <v>17</v>
      </c>
      <c r="B10" s="17" t="s">
        <v>18</v>
      </c>
      <c r="C10" s="17"/>
      <c r="D10" s="17"/>
      <c r="E10" s="17"/>
      <c r="F10" s="18">
        <v>1.000000</v>
      </c>
      <c r="G10" s="19" t="s">
        <v>19</v>
      </c>
      <c r="H10" s="19"/>
      <c r="I10" s="20">
        <v>4951.750000</v>
      </c>
      <c r="J10" s="20"/>
      <c r="K10" s="20">
        <f ca="1">ROUND(INDIRECT(ADDRESS(ROW()+(0), COLUMN()+(-5), 1))*INDIRECT(ADDRESS(ROW()+(0), COLUMN()+(-2), 1)), 2)</f>
        <v>4951.750000</v>
      </c>
    </row>
    <row r="11" spans="1:11" ht="12.00" thickBot="1" customHeight="1">
      <c r="A11" s="17" t="s">
        <v>20</v>
      </c>
      <c r="B11" s="17" t="s">
        <v>21</v>
      </c>
      <c r="C11" s="17"/>
      <c r="D11" s="17"/>
      <c r="E11" s="17"/>
      <c r="F11" s="18">
        <v>31.129000</v>
      </c>
      <c r="G11" s="19" t="s">
        <v>22</v>
      </c>
      <c r="H11" s="19"/>
      <c r="I11" s="20">
        <v>970.200000</v>
      </c>
      <c r="J11" s="20"/>
      <c r="K11" s="20">
        <f ca="1">ROUND(INDIRECT(ADDRESS(ROW()+(0), COLUMN()+(-5), 1))*INDIRECT(ADDRESS(ROW()+(0), COLUMN()+(-2), 1)), 2)</f>
        <v>30201.360000</v>
      </c>
    </row>
    <row r="12" spans="1:11" ht="12.00" thickBot="1" customHeight="1">
      <c r="A12" s="17" t="s">
        <v>23</v>
      </c>
      <c r="B12" s="21" t="s">
        <v>24</v>
      </c>
      <c r="C12" s="21"/>
      <c r="D12" s="21"/>
      <c r="E12" s="21"/>
      <c r="F12" s="22">
        <v>31.129000</v>
      </c>
      <c r="G12" s="23" t="s">
        <v>25</v>
      </c>
      <c r="H12" s="23"/>
      <c r="I12" s="24">
        <v>542.590000</v>
      </c>
      <c r="J12" s="24"/>
      <c r="K12" s="24">
        <f ca="1">ROUND(INDIRECT(ADDRESS(ROW()+(0), COLUMN()+(-5), 1))*INDIRECT(ADDRESS(ROW()+(0), COLUMN()+(-2), 1)), 2)</f>
        <v>16890.280000</v>
      </c>
    </row>
    <row r="13" spans="1:11" ht="12.00" thickBot="1" customHeight="1">
      <c r="A13" s="17"/>
      <c r="B13" s="10" t="s">
        <v>26</v>
      </c>
      <c r="C13" s="10"/>
      <c r="D13" s="10"/>
      <c r="E13" s="10"/>
      <c r="F13" s="12">
        <v>2.000000</v>
      </c>
      <c r="G13" s="14" t="s">
        <v>27</v>
      </c>
      <c r="H13" s="14"/>
      <c r="I13" s="16">
        <f ca="1">ROUND(SUM(INDIRECT(ADDRESS(ROW()+(-1), COLUMN()+(2), 1)),INDIRECT(ADDRESS(ROW()+(-2), COLUMN()+(2), 1)),INDIRECT(ADDRESS(ROW()+(-3), COLUMN()+(2), 1)),INDIRECT(ADDRESS(ROW()+(-4), COLUMN()+(2), 1)),INDIRECT(ADDRESS(ROW()+(-5), COLUMN()+(2), 1))), 2)</f>
        <v>6941605.050000</v>
      </c>
      <c r="J13" s="16"/>
      <c r="K13" s="16">
        <f ca="1">ROUND(INDIRECT(ADDRESS(ROW()+(0), COLUMN()+(-5), 1))*INDIRECT(ADDRESS(ROW()+(0), COLUMN()+(-2), 1))/100, 2)</f>
        <v>138832.100000</v>
      </c>
    </row>
    <row r="14" spans="1:11" ht="12.00" thickBot="1" customHeight="1">
      <c r="A14" s="21"/>
      <c r="B14" s="21" t="s">
        <v>28</v>
      </c>
      <c r="C14" s="21"/>
      <c r="D14" s="21"/>
      <c r="E14" s="21"/>
      <c r="F14" s="22">
        <v>3.000000</v>
      </c>
      <c r="G14" s="23" t="s">
        <v>29</v>
      </c>
      <c r="H14" s="23"/>
      <c r="I14" s="24">
        <f ca="1">ROUND(SUM(INDIRECT(ADDRESS(ROW()+(-1), COLUMN()+(2), 1)),INDIRECT(ADDRESS(ROW()+(-2), COLUMN()+(2), 1)),INDIRECT(ADDRESS(ROW()+(-3), COLUMN()+(2), 1)),INDIRECT(ADDRESS(ROW()+(-4), COLUMN()+(2), 1)),INDIRECT(ADDRESS(ROW()+(-5), COLUMN()+(2), 1)),INDIRECT(ADDRESS(ROW()+(-6), COLUMN()+(2), 1))), 2)</f>
        <v>7080437.150000</v>
      </c>
      <c r="J14" s="24"/>
      <c r="K14" s="24">
        <f ca="1">ROUND(INDIRECT(ADDRESS(ROW()+(0), COLUMN()+(-5), 1))*INDIRECT(ADDRESS(ROW()+(0), COLUMN()+(-2), 1))/100, 2)</f>
        <v>212413.110000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7292850.260000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