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<sst xmlns="http://schemas.openxmlformats.org/spreadsheetml/2006/main" count="32" uniqueCount="32">
  <si>
    <t xml:space="preserve"/>
  </si>
  <si>
    <t xml:space="preserve">RCA040</t>
  </si>
  <si>
    <t xml:space="preserve">U</t>
  </si>
  <si>
    <t xml:space="preserve">Chauffe-eau gaz à accumulation, à condensation.</t>
  </si>
  <si>
    <r>
      <rPr>
        <b/>
        <sz val="7.80"/>
        <color rgb="FF000000"/>
        <rFont val="A"/>
        <family val="2"/>
      </rPr>
      <t xml:space="preserve">Réhabilitation énergétique des bâtiments via la mise en place, en remplacement d'un équipement existant, de chauffe-eau gaz avec accumulation butane et propane, à condensation, pour le service d'E.C.S., de sol, chambre de combustion étanche et tirage forcé, capacité utile 368 l, diamètre 705 mm, hauteur 1920 mm, puissance utile 31,7 kW</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</si>
  <si>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</si>
  <si>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</si>
  <si>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</si>
  <si>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</si>
  <si>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</si>
  <si>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</si>
  <si>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mt38agc040hb</t>
  </si>
  <si>
    <t xml:space="preserve">Chauffe-eau gaz avec accumulation butane et propane, à condensation, pour le service d'E.C.S., de sol, chambre de combustion étanche et tirage forcé, capacité utile 368 l, diamètre 705 mm, hauteur 1920 mm, puissance utile 31,7 kW, avec brûleur Cyclonic, allumeur électronique, chambre de combustion, échangeur et tonneau en acier vitrifié, isolation thermique de 50 mm d'épaisseur de mousse de polyuréthane sans CFC, enveloppe en tôle vernissée de couleur gris métallisé, anodes de magnésium, registre de nettoyage, panneau de contrôle avec diagnostic digital de la température et de l'état, vanne de vidange et groupe de sécurité.</t>
  </si>
  <si>
    <t xml:space="preserve">U</t>
  </si>
  <si>
    <t xml:space="preserve">mt37sve010f</t>
  </si>
  <si>
    <t xml:space="preserve">Vanne à sphère en laiton nickelé à visser de 1 1/2".</t>
  </si>
  <si>
    <t xml:space="preserve">U</t>
  </si>
  <si>
    <t xml:space="preserve">mt38www011</t>
  </si>
  <si>
    <t xml:space="preserve">Produits complémentaires pour installations d'E.C.S.</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</si>
  <si>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</si>
  <si>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</si>
  <si>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</si>
  <si>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</si>
  <si>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</si>
  <si>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</si>
  <si>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</si>
  <si>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Majoration des montants</t>
  </si>
  <si>
    <t xml:space="preserve">%</t>
  </si>
  <si>
    <t xml:space="preserve">Coûts indirects</t>
  </si>
  <si>
    <t xml:space="preserve">%</t>
  </si>
  <si>
    <t xml:space="preserve">Coût d'entretien décennal: 3.891.164,95F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</si>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</sst>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3.84" customWidth="1"/>
    <col min="2" max="2" width="9.62" customWidth="1"/>
    <col min="3" max="3" width="20.40" customWidth="1"/>
    <col min="4" max="4" width="30.16" customWidth="1"/>
    <col min="5" max="5" width="2.19" customWidth="1"/>
    <col min="6" max="6" width="8.60" customWidth="1"/>
    <col min="7" max="7" width="4.23" customWidth="1"/>
    <col min="8" max="8" width="1.60" customWidth="1"/>
    <col min="9" max="9" width="13.41" customWidth="1"/>
    <col min="10" max="10" width="2.62" customWidth="1"/>
    <col min="11" max="11" width="12.39" customWidth="1"/>
  </cols>
  <sheetData>
    <row r="1" spans="1:1" ht="1.80" thickBot="1" customHeight="1">
      <c r="A1" s="1" t="s">
        <v>0</v>
      </c>
      <c r="B1" s="1"/>
      <c r="C1" s="1"/>
      <c r="D1" s="1"/>
      <c r="E1" s="1"/>
      <c r="F1" s="1"/>
      <c r="G1" s="1"/>
      <c r="H1" s="1"/>
      <c r="I1" s="1"/>
      <c r="J1" s="1"/>
      <c r="K1" s="1"/>
    </row>
    <row r="3" spans="1:11" ht="21.60" thickBot="1" customHeight="1">
      <c r="A3" s="3" t="s">
        <v>1</v>
      </c>
      <c r="B3" s="3"/>
      <c r="C3" s="4" t="s">
        <v>2</v>
      </c>
      <c r="D3" s="3" t="s">
        <v>3</v>
      </c>
      <c r="E3" s="5"/>
      <c r="F3" s="5"/>
      <c r="G3" s="5"/>
      <c r="H3" s="5"/>
      <c r="I3" s="5"/>
      <c r="J3" s="5"/>
      <c r="K3" s="5"/>
    </row>
    <row r="4" spans="1:11" ht="31.2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98.40" thickBot="1" customHeight="1">
      <c r="A8" s="10" t="s">
        <v>11</v>
      </c>
      <c r="B8" s="10" t="s">
        <v>12</v>
      </c>
      <c r="C8" s="10"/>
      <c r="D8" s="10"/>
      <c r="E8" s="10"/>
      <c r="F8" s="12">
        <v>1.000000</v>
      </c>
      <c r="G8" s="14" t="s">
        <v>13</v>
      </c>
      <c r="H8" s="14"/>
      <c r="I8" s="16">
        <v>5482305.700000</v>
      </c>
      <c r="J8" s="16"/>
      <c r="K8" s="16">
        <f ca="1">ROUND(INDIRECT(ADDRESS(ROW()+(0), COLUMN()+(-5), 1))*INDIRECT(ADDRESS(ROW()+(0), COLUMN()+(-2), 1)), 2)</f>
        <v>5482305.700000</v>
      </c>
    </row>
    <row r="9" spans="1:11" ht="12.00" thickBot="1" customHeight="1">
      <c r="A9" s="17" t="s">
        <v>14</v>
      </c>
      <c r="B9" s="17" t="s">
        <v>15</v>
      </c>
      <c r="C9" s="17"/>
      <c r="D9" s="17"/>
      <c r="E9" s="17"/>
      <c r="F9" s="18">
        <v>2.000000</v>
      </c>
      <c r="G9" s="19" t="s">
        <v>16</v>
      </c>
      <c r="H9" s="19"/>
      <c r="I9" s="20">
        <v>17965.230000</v>
      </c>
      <c r="J9" s="20"/>
      <c r="K9" s="20">
        <f ca="1">ROUND(INDIRECT(ADDRESS(ROW()+(0), COLUMN()+(-5), 1))*INDIRECT(ADDRESS(ROW()+(0), COLUMN()+(-2), 1)), 2)</f>
        <v>35930.460000</v>
      </c>
    </row>
    <row r="10" spans="1:11" ht="12.00" thickBot="1" customHeight="1">
      <c r="A10" s="17" t="s">
        <v>17</v>
      </c>
      <c r="B10" s="17" t="s">
        <v>18</v>
      </c>
      <c r="C10" s="17"/>
      <c r="D10" s="17"/>
      <c r="E10" s="17"/>
      <c r="F10" s="18">
        <v>1.000000</v>
      </c>
      <c r="G10" s="19" t="s">
        <v>19</v>
      </c>
      <c r="H10" s="19"/>
      <c r="I10" s="20">
        <v>1207.520000</v>
      </c>
      <c r="J10" s="20"/>
      <c r="K10" s="20">
        <f ca="1">ROUND(INDIRECT(ADDRESS(ROW()+(0), COLUMN()+(-5), 1))*INDIRECT(ADDRESS(ROW()+(0), COLUMN()+(-2), 1)), 2)</f>
        <v>1207.520000</v>
      </c>
    </row>
    <row r="11" spans="1:11" ht="12.00" thickBot="1" customHeight="1">
      <c r="A11" s="17" t="s">
        <v>20</v>
      </c>
      <c r="B11" s="17" t="s">
        <v>21</v>
      </c>
      <c r="C11" s="17"/>
      <c r="D11" s="17"/>
      <c r="E11" s="17"/>
      <c r="F11" s="18">
        <v>5.651000</v>
      </c>
      <c r="G11" s="19" t="s">
        <v>22</v>
      </c>
      <c r="H11" s="19"/>
      <c r="I11" s="20">
        <v>970.200000</v>
      </c>
      <c r="J11" s="20"/>
      <c r="K11" s="20">
        <f ca="1">ROUND(INDIRECT(ADDRESS(ROW()+(0), COLUMN()+(-5), 1))*INDIRECT(ADDRESS(ROW()+(0), COLUMN()+(-2), 1)), 2)</f>
        <v>5482.600000</v>
      </c>
    </row>
    <row r="12" spans="1:11" ht="12.00" thickBot="1" customHeight="1">
      <c r="A12" s="17" t="s">
        <v>23</v>
      </c>
      <c r="B12" s="21" t="s">
        <v>24</v>
      </c>
      <c r="C12" s="21"/>
      <c r="D12" s="21"/>
      <c r="E12" s="21"/>
      <c r="F12" s="22">
        <v>5.651000</v>
      </c>
      <c r="G12" s="23" t="s">
        <v>25</v>
      </c>
      <c r="H12" s="23"/>
      <c r="I12" s="24">
        <v>542.590000</v>
      </c>
      <c r="J12" s="24"/>
      <c r="K12" s="24">
        <f ca="1">ROUND(INDIRECT(ADDRESS(ROW()+(0), COLUMN()+(-5), 1))*INDIRECT(ADDRESS(ROW()+(0), COLUMN()+(-2), 1)), 2)</f>
        <v>3066.180000</v>
      </c>
    </row>
    <row r="13" spans="1:11" ht="12.00" thickBot="1" customHeight="1">
      <c r="A13" s="17"/>
      <c r="B13" s="10" t="s">
        <v>26</v>
      </c>
      <c r="C13" s="10"/>
      <c r="D13" s="10"/>
      <c r="E13" s="10"/>
      <c r="F13" s="12">
        <v>2.000000</v>
      </c>
      <c r="G13" s="14" t="s">
        <v>27</v>
      </c>
      <c r="H13" s="14"/>
      <c r="I13" s="16">
        <f ca="1">ROUND(SUM(INDIRECT(ADDRESS(ROW()+(-1), COLUMN()+(2), 1)),INDIRECT(ADDRESS(ROW()+(-2), COLUMN()+(2), 1)),INDIRECT(ADDRESS(ROW()+(-3), COLUMN()+(2), 1)),INDIRECT(ADDRESS(ROW()+(-4), COLUMN()+(2), 1)),INDIRECT(ADDRESS(ROW()+(-5), COLUMN()+(2), 1))), 2)</f>
        <v>5527992.460000</v>
      </c>
      <c r="J13" s="16"/>
      <c r="K13" s="16">
        <f ca="1">ROUND(INDIRECT(ADDRESS(ROW()+(0), COLUMN()+(-5), 1))*INDIRECT(ADDRESS(ROW()+(0), COLUMN()+(-2), 1))/100, 2)</f>
        <v>110559.850000</v>
      </c>
    </row>
    <row r="14" spans="1:11" ht="12.00" thickBot="1" customHeight="1">
      <c r="A14" s="21"/>
      <c r="B14" s="21" t="s">
        <v>28</v>
      </c>
      <c r="C14" s="21"/>
      <c r="D14" s="21"/>
      <c r="E14" s="21"/>
      <c r="F14" s="22">
        <v>3.000000</v>
      </c>
      <c r="G14" s="23" t="s">
        <v>29</v>
      </c>
      <c r="H14" s="23"/>
      <c r="I14" s="24">
        <f ca="1">ROUND(SUM(INDIRECT(ADDRESS(ROW()+(-1), COLUMN()+(2), 1)),INDIRECT(ADDRESS(ROW()+(-2), COLUMN()+(2), 1)),INDIRECT(ADDRESS(ROW()+(-3), COLUMN()+(2), 1)),INDIRECT(ADDRESS(ROW()+(-4), COLUMN()+(2), 1)),INDIRECT(ADDRESS(ROW()+(-5), COLUMN()+(2), 1)),INDIRECT(ADDRESS(ROW()+(-6), COLUMN()+(2), 1))), 2)</f>
        <v>5638552.310000</v>
      </c>
      <c r="J14" s="24"/>
      <c r="K14" s="24">
        <f ca="1">ROUND(INDIRECT(ADDRESS(ROW()+(0), COLUMN()+(-5), 1))*INDIRECT(ADDRESS(ROW()+(0), COLUMN()+(-2), 1))/100, 2)</f>
        <v>169156.570000</v>
      </c>
    </row>
    <row r="15" spans="1:11" ht="12.00" thickBot="1" customHeight="1">
      <c r="A15" s="6" t="s">
        <v>30</v>
      </c>
      <c r="B15" s="7"/>
      <c r="C15" s="7"/>
      <c r="D15" s="7"/>
      <c r="E15" s="7"/>
      <c r="F15" s="7"/>
      <c r="G15" s="25"/>
      <c r="H15" s="25"/>
      <c r="I15" s="6" t="s">
        <v>31</v>
      </c>
      <c r="J15" s="6"/>
      <c r="K15" s="26">
        <f ca="1">ROUND(SUM(INDIRECT(ADDRESS(ROW()+(-1), COLUMN()+(0), 1)),INDIRECT(ADDRESS(ROW()+(-2), COLUMN()+(0), 1)),INDIRECT(ADDRESS(ROW()+(-3), COLUMN()+(0), 1)),INDIRECT(ADDRESS(ROW()+(-4), COLUMN()+(0), 1)),INDIRECT(ADDRESS(ROW()+(-5), COLUMN()+(0), 1)),INDIRECT(ADDRESS(ROW()+(-6), COLUMN()+(0), 1)),INDIRECT(ADDRESS(ROW()+(-7), COLUMN()+(0), 1))), 2)</f>
        <v>5807708.880000</v>
      </c>
    </row>
  </sheetData>
  <mergeCells count="33">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A15:F15"/>
    <mergeCell ref="G15:H15"/>
    <mergeCell ref="I15:J15"/>
  </mergeCells>
  <pageMargins left="0.620079" right="0.472441" top="0.472441" bottom="0.472441" header="0.0" footer="0.0"/>
  <pageSetup paperSize="9" orientation="portrait"/>
  <rowBreaks count="0" manualBreakCount="0">
    </rowBreaks>
</worksheet>
</file>